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Honorine\Dropbox\RPE 6 loupiots\Impôts\"/>
    </mc:Choice>
  </mc:AlternateContent>
  <xr:revisionPtr revIDLastSave="0" documentId="8_{D7C858DB-25B3-451F-BDF3-D0CCE168CA1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JANVIER A OCTOBRE" sheetId="1" r:id="rId1"/>
    <sheet name="NOVEMBRE A DECEMBRE" sheetId="2" r:id="rId2"/>
    <sheet name="CUMUL ANNUEL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7" i="2" l="1"/>
  <c r="H7" i="2"/>
  <c r="G7" i="2"/>
  <c r="F7" i="2"/>
  <c r="E7" i="2"/>
  <c r="D7" i="2"/>
  <c r="C7" i="2"/>
  <c r="O6" i="2"/>
  <c r="N6" i="2"/>
  <c r="M6" i="2"/>
  <c r="L6" i="2"/>
  <c r="K6" i="2"/>
  <c r="J6" i="2"/>
  <c r="P6" i="2" s="1"/>
  <c r="Q6" i="2" s="1"/>
  <c r="O5" i="2"/>
  <c r="O7" i="2" s="1"/>
  <c r="N5" i="2"/>
  <c r="N7" i="2" s="1"/>
  <c r="M5" i="2"/>
  <c r="M7" i="2" s="1"/>
  <c r="L5" i="2"/>
  <c r="L7" i="2" s="1"/>
  <c r="K5" i="2"/>
  <c r="K7" i="2" s="1"/>
  <c r="J5" i="2"/>
  <c r="J7" i="2" s="1"/>
  <c r="O15" i="1"/>
  <c r="N15" i="1"/>
  <c r="M15" i="1"/>
  <c r="K15" i="1"/>
  <c r="I15" i="1"/>
  <c r="H15" i="1"/>
  <c r="G15" i="1"/>
  <c r="F15" i="1"/>
  <c r="L15" i="1" s="1"/>
  <c r="E15" i="1"/>
  <c r="D15" i="1"/>
  <c r="J15" i="1" s="1"/>
  <c r="C15" i="1"/>
  <c r="O14" i="1"/>
  <c r="N14" i="1"/>
  <c r="M14" i="1"/>
  <c r="L14" i="1"/>
  <c r="K14" i="1"/>
  <c r="J14" i="1"/>
  <c r="P14" i="1" s="1"/>
  <c r="Q14" i="1" s="1"/>
  <c r="O13" i="1"/>
  <c r="N13" i="1"/>
  <c r="M13" i="1"/>
  <c r="L13" i="1"/>
  <c r="K13" i="1"/>
  <c r="J13" i="1"/>
  <c r="P13" i="1" s="1"/>
  <c r="Q13" i="1" s="1"/>
  <c r="O12" i="1"/>
  <c r="N12" i="1"/>
  <c r="M12" i="1"/>
  <c r="L12" i="1"/>
  <c r="K12" i="1"/>
  <c r="J12" i="1"/>
  <c r="P12" i="1" s="1"/>
  <c r="Q12" i="1" s="1"/>
  <c r="O11" i="1"/>
  <c r="N11" i="1"/>
  <c r="M11" i="1"/>
  <c r="L11" i="1"/>
  <c r="K11" i="1"/>
  <c r="J11" i="1"/>
  <c r="P11" i="1" s="1"/>
  <c r="Q11" i="1" s="1"/>
  <c r="O10" i="1"/>
  <c r="N10" i="1"/>
  <c r="M10" i="1"/>
  <c r="L10" i="1"/>
  <c r="K10" i="1"/>
  <c r="J10" i="1"/>
  <c r="P10" i="1" s="1"/>
  <c r="Q10" i="1" s="1"/>
  <c r="O9" i="1"/>
  <c r="N9" i="1"/>
  <c r="M9" i="1"/>
  <c r="L9" i="1"/>
  <c r="K9" i="1"/>
  <c r="J9" i="1"/>
  <c r="P9" i="1" s="1"/>
  <c r="Q9" i="1" s="1"/>
  <c r="O8" i="1"/>
  <c r="N8" i="1"/>
  <c r="M8" i="1"/>
  <c r="L8" i="1"/>
  <c r="K8" i="1"/>
  <c r="J8" i="1"/>
  <c r="P8" i="1" s="1"/>
  <c r="Q8" i="1" s="1"/>
  <c r="O7" i="1"/>
  <c r="N7" i="1"/>
  <c r="M7" i="1"/>
  <c r="L7" i="1"/>
  <c r="K7" i="1"/>
  <c r="J7" i="1"/>
  <c r="P7" i="1" s="1"/>
  <c r="Q7" i="1" s="1"/>
  <c r="O6" i="1"/>
  <c r="N6" i="1"/>
  <c r="M6" i="1"/>
  <c r="L6" i="1"/>
  <c r="K6" i="1"/>
  <c r="J6" i="1"/>
  <c r="P6" i="1" s="1"/>
  <c r="Q6" i="1" s="1"/>
  <c r="O5" i="1"/>
  <c r="N5" i="1"/>
  <c r="M5" i="1"/>
  <c r="L5" i="1"/>
  <c r="K5" i="1"/>
  <c r="J5" i="1"/>
  <c r="P5" i="1" s="1"/>
  <c r="Q5" i="1" l="1"/>
  <c r="P15" i="1"/>
  <c r="P5" i="2"/>
  <c r="Q5" i="2" l="1"/>
  <c r="Q7" i="2" s="1"/>
  <c r="P7" i="2"/>
  <c r="C5" i="3"/>
  <c r="Q15" i="1"/>
  <c r="B5" i="3" s="1"/>
</calcChain>
</file>

<file path=xl/sharedStrings.xml><?xml version="1.0" encoding="utf-8"?>
<sst xmlns="http://schemas.openxmlformats.org/spreadsheetml/2006/main" count="66" uniqueCount="53">
  <si>
    <t>DÉTERMINATION DU MONTANT A DECLARER REVENUS DE L’ANNEE 2024 PERIODE DE JANVIER A OCTOBRE</t>
  </si>
  <si>
    <t>Éléments sur attestation d'emploi/fiche de paie</t>
  </si>
  <si>
    <t>Calcul de l'abattement</t>
  </si>
  <si>
    <t>Total abattement</t>
  </si>
  <si>
    <t>Salaire à déclarer</t>
  </si>
  <si>
    <t>Mois</t>
  </si>
  <si>
    <t>salaire net imposable* (Depuis janvier 2021 Pajemploi a commencé à compter les indemnités d’entretien et de repas dans le salaire net imposable) + km</t>
  </si>
  <si>
    <t>nombre de jours  pour les journées d'accueil de + de 8h</t>
  </si>
  <si>
    <t>nombre d'heures pour les journées d'accueil de
- 8h/j</t>
  </si>
  <si>
    <t>Nombre de jours de garde de 24 heures consécutives</t>
  </si>
  <si>
    <t>nombre de jours pour un enfant handicapé pour les journées d’accueil de + de 8h</t>
  </si>
  <si>
    <t>nombre d’heures pour un enfant handicapé pour les journées d’accueil de - de 8h</t>
  </si>
  <si>
    <t>Nombre de jours de garde pour un enfant handicapé de 24 heures consécutives</t>
  </si>
  <si>
    <r>
      <rPr>
        <sz val="10"/>
        <rFont val="Marianne"/>
        <family val="3"/>
      </rPr>
      <t xml:space="preserve"> Garde + 8h / jour
nb jours col D x </t>
    </r>
    <r>
      <rPr>
        <b/>
        <sz val="11"/>
        <color rgb="FF000000"/>
        <rFont val="Marianne"/>
        <family val="3"/>
      </rPr>
      <t>34,95 €</t>
    </r>
  </si>
  <si>
    <r>
      <rPr>
        <sz val="10"/>
        <rFont val="Marianne"/>
        <family val="3"/>
      </rPr>
      <t xml:space="preserve">Garde - 8h / jour
 nb d'heures col E x </t>
    </r>
    <r>
      <rPr>
        <b/>
        <sz val="11"/>
        <color rgb="FF000000"/>
        <rFont val="Marianne"/>
        <family val="3"/>
      </rPr>
      <t>4,37€</t>
    </r>
  </si>
  <si>
    <r>
      <rPr>
        <sz val="10"/>
        <rFont val="Marianne"/>
        <family val="3"/>
      </rPr>
      <t xml:space="preserve">Garde de 24 heures consécutives Nbre jours Col F x </t>
    </r>
    <r>
      <rPr>
        <b/>
        <sz val="10"/>
        <rFont val="Marianne"/>
        <family val="3"/>
      </rPr>
      <t>46,60 €</t>
    </r>
  </si>
  <si>
    <r>
      <rPr>
        <sz val="10"/>
        <rFont val="Marianne"/>
        <family val="3"/>
      </rPr>
      <t xml:space="preserve">Garde + 8h enfant handicapé Nbre jours col G x </t>
    </r>
    <r>
      <rPr>
        <b/>
        <sz val="10"/>
        <rFont val="Marianne"/>
        <family val="3"/>
      </rPr>
      <t>46,60 €</t>
    </r>
  </si>
  <si>
    <t>Garde -8h enfant handicapé Nbre d’heures col H x 5,83 €</t>
  </si>
  <si>
    <t>Garde de 24 heures enfant handicapé Nbre de jours col I x 58,25 €</t>
  </si>
  <si>
    <t>total col B -
Abattement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</si>
  <si>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</si>
  <si>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</si>
  <si>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</si>
  <si>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</si>
  <si>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</si>
  <si>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</si>
  <si>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</si>
  <si>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</si>
  <si>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</si>
  <si>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</si>
  <si>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TOTAL</t>
  </si>
  <si>
    <r>
      <rPr>
        <sz val="10.5"/>
        <rFont val="Marianne"/>
        <family val="3"/>
      </rPr>
      <t xml:space="preserve">* Salaire </t>
    </r>
    <r>
      <rPr>
        <b/>
        <sz val="10.5"/>
        <rFont val="Marianne"/>
        <family val="3"/>
      </rPr>
      <t>y compris les </t>
    </r>
    <r>
      <rPr>
        <sz val="10.5"/>
        <rFont val="Marianne"/>
        <family val="3"/>
      </rPr>
      <t>:</t>
    </r>
  </si>
  <si>
    <t>- majoration pour sujétions exceptionnelles</t>
  </si>
  <si>
    <t>- indemnité représentative de congés payés</t>
  </si>
  <si>
    <t>- indemnité compensatrice</t>
  </si>
  <si>
    <t>- indemnité de disponibilité</t>
  </si>
  <si>
    <t>- indemnité compensatrice en cas de suspension de l’agrément</t>
  </si>
  <si>
    <t>- indemnité compensatrice du délai de congé</t>
  </si>
  <si>
    <t>- Indemnité pour l’entretien et l’hébergement (y compris les repas, même lorsqu’ils sont apportés par les parents</t>
  </si>
  <si>
    <t>DÉTERMINATION DU MONTANT A DECLARER REVENUS DE L’ANNEE 2024 PERIODE DE NOVEMBRE A DECEMBRE</t>
  </si>
  <si>
    <t>salaire net imposable (Depuis janvier 2021 Pajemploi a commencé à compter les indemnités d’entretien et de repas dans le salaire net imposable) + km</t>
  </si>
  <si>
    <r>
      <rPr>
        <sz val="10"/>
        <rFont val="Marianne"/>
        <family val="3"/>
      </rPr>
      <t xml:space="preserve"> Garde + 8h / jour
nb jours col D x </t>
    </r>
    <r>
      <rPr>
        <b/>
        <sz val="11"/>
        <color rgb="FF000000"/>
        <rFont val="Marianne"/>
        <family val="3"/>
      </rPr>
      <t>35,64 €</t>
    </r>
  </si>
  <si>
    <r>
      <rPr>
        <sz val="10"/>
        <rFont val="Marianne"/>
        <family val="3"/>
      </rPr>
      <t xml:space="preserve">Garde - 8h / jour
 nb d'heures col E x </t>
    </r>
    <r>
      <rPr>
        <b/>
        <sz val="11"/>
        <color rgb="FF000000"/>
        <rFont val="Marianne"/>
        <family val="3"/>
      </rPr>
      <t>4,46€</t>
    </r>
  </si>
  <si>
    <r>
      <rPr>
        <sz val="10"/>
        <rFont val="Marianne"/>
        <family val="3"/>
      </rPr>
      <t xml:space="preserve">Garde de 24 heures consécutives Nbre jours Col F x </t>
    </r>
    <r>
      <rPr>
        <b/>
        <sz val="10"/>
        <rFont val="Marianne"/>
        <family val="3"/>
      </rPr>
      <t>47,52€</t>
    </r>
  </si>
  <si>
    <r>
      <rPr>
        <sz val="10"/>
        <rFont val="Marianne"/>
        <family val="3"/>
      </rPr>
      <t xml:space="preserve">Garde + 8h enfant handicapé Nbre jours col G x </t>
    </r>
    <r>
      <rPr>
        <b/>
        <sz val="10"/>
        <rFont val="Marianne"/>
        <family val="3"/>
      </rPr>
      <t>47,52 €</t>
    </r>
  </si>
  <si>
    <r>
      <rPr>
        <sz val="10"/>
        <rFont val="Marianne"/>
        <family val="3"/>
      </rPr>
      <t xml:space="preserve">Garde -8h enfant handicapé Nbre d’heures col H x </t>
    </r>
    <r>
      <rPr>
        <b/>
        <sz val="10"/>
        <rFont val="Marianne"/>
        <family val="3"/>
      </rPr>
      <t>5,94 €</t>
    </r>
  </si>
  <si>
    <r>
      <rPr>
        <sz val="10"/>
        <rFont val="Marianne"/>
        <family val="3"/>
      </rPr>
      <t xml:space="preserve">Garde de 24 heures enfant handicapé Nbre de jours col I x </t>
    </r>
    <r>
      <rPr>
        <b/>
        <sz val="10"/>
        <rFont val="Marianne"/>
        <family val="3"/>
      </rPr>
      <t>59,4 €</t>
    </r>
  </si>
  <si>
    <t>Novembre</t>
  </si>
  <si>
    <t>Décembre</t>
  </si>
  <si>
    <t>Montant perçu moins l’abattement</t>
  </si>
  <si>
    <t>Montant de l’abattement calculé</t>
  </si>
  <si>
    <t>Montant à reporter :                                     --lignes 1AA à 1 DA de la 2042 si vous êtes employé directement par un particulier                                                                               -lignes 1AJ à 1DJ si vous êtes employé par une personne morale de droit privé ou public</t>
  </si>
  <si>
    <t>Montant à reporter ligne 1GA à 1JA de la 2042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</si>
</sst>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C]General"/>
    <numFmt numFmtId="165" formatCode="#,##0.00\ [$€-40C]"/>
    <numFmt numFmtId="166" formatCode="[$-40C]0.00"/>
    <numFmt numFmtId="167" formatCode="#,##0\ [$€-40C];\-#,##0\ [$€-40C]"/>
  </numFmts>
  <fonts count="7">
    <font>
      <sz val="10"/>
      <name val="Arial"/>
      <family val="2"/>
    </font>
    <font>
      <sz val="10"/>
      <name val="Calibri"/>
    </font>
    <font>
      <sz val="10"/>
      <name val="Marianne"/>
      <family val="3"/>
    </font>
    <font>
      <b/>
      <sz val="10"/>
      <name val="Marianne"/>
      <family val="3"/>
    </font>
    <font>
      <b/>
      <sz val="11"/>
      <color rgb="FF000000"/>
      <name val="Marianne"/>
      <family val="3"/>
    </font>
    <font>
      <sz val="10.5"/>
      <name val="Marianne"/>
      <family val="3"/>
    </font>
    <font>
      <b/>
      <sz val="10.5"/>
      <name val="Marianne"/>
      <family val="3"/>
    </font>
  </fonts>
  <fills count="5">
    <fill>
      <patternFill patternType="none"/>
    </fill>
    <fill>
      <patternFill patternType="gray125"/>
    </fill>
    <fill>
      <patternFill patternType="solid">
        <fgColor rgb="FFAFD095"/>
        <bgColor rgb="FFC0C0C0"/>
      </patternFill>
    </fill>
    <fill>
      <patternFill patternType="solid">
        <fgColor rgb="FFC0C0C0"/>
        <bgColor rgb="FFAFD095"/>
      </patternFill>
    </fill>
    <fill>
      <patternFill patternType="solid">
        <fgColor rgb="FFFF8000"/>
        <bgColor rgb="FFFF6600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7">
    <xf numFmtId="0" fontId="0" fillId="0" borderId="0" xfId="0"/>
    <xf numFmtId="0" fontId="2" fillId="0" borderId="1" xfId="0" applyFont="1" applyBorder="1" applyAlignment="1">
      <alignment vertical="center" wrapText="1"/>
    </xf>
    <xf numFmtId="167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3" borderId="1" xfId="1" applyFont="1" applyFill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4" fontId="1" fillId="0" borderId="0" xfId="1"/>
    <xf numFmtId="164" fontId="2" fillId="0" borderId="0" xfId="1" applyFont="1"/>
    <xf numFmtId="164" fontId="3" fillId="0" borderId="1" xfId="1" applyFont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/>
    </xf>
    <xf numFmtId="164" fontId="3" fillId="0" borderId="2" xfId="1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 wrapText="1"/>
    </xf>
    <xf numFmtId="164" fontId="2" fillId="0" borderId="1" xfId="1" applyFont="1" applyBorder="1"/>
    <xf numFmtId="164" fontId="2" fillId="0" borderId="1" xfId="1" applyFont="1" applyBorder="1" applyProtection="1">
      <protection locked="0"/>
    </xf>
    <xf numFmtId="164" fontId="2" fillId="0" borderId="3" xfId="1" applyFont="1" applyBorder="1" applyProtection="1">
      <protection locked="0"/>
    </xf>
    <xf numFmtId="165" fontId="2" fillId="3" borderId="1" xfId="1" applyNumberFormat="1" applyFont="1" applyFill="1" applyBorder="1" applyProtection="1">
      <protection hidden="1"/>
    </xf>
    <xf numFmtId="165" fontId="2" fillId="4" borderId="1" xfId="1" applyNumberFormat="1" applyFont="1" applyFill="1" applyBorder="1" applyProtection="1">
      <protection hidden="1"/>
    </xf>
    <xf numFmtId="164" fontId="2" fillId="0" borderId="4" xfId="1" applyFont="1" applyBorder="1"/>
    <xf numFmtId="0" fontId="5" fillId="0" borderId="0" xfId="0" applyFont="1"/>
    <xf numFmtId="164" fontId="2" fillId="3" borderId="1" xfId="1" applyFont="1" applyFill="1" applyBorder="1" applyAlignment="1">
      <alignment horizontal="center" vertical="center"/>
    </xf>
    <xf numFmtId="164" fontId="1" fillId="0" borderId="0" xfId="1" applyBorder="1"/>
    <xf numFmtId="165" fontId="1" fillId="0" borderId="0" xfId="1" applyNumberFormat="1" applyBorder="1"/>
    <xf numFmtId="166" fontId="1" fillId="0" borderId="0" xfId="1" applyNumberFormat="1" applyBorder="1"/>
    <xf numFmtId="167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</cellXfs>
  <cellStyles count="2">
    <cellStyle name="Excel Built-in Normal" xfId="1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zoomScaleNormal="100" workbookViewId="0">
      <selection activeCell="H7" sqref="H7"/>
    </sheetView>
  </sheetViews>
  <sheetFormatPr baseColWidth="10" defaultColWidth="11.5546875" defaultRowHeight="13.2"/>
  <cols>
    <col min="3" max="3" width="26.44140625" customWidth="1"/>
    <col min="4" max="13" width="25.5546875" customWidth="1"/>
    <col min="14" max="14" width="28.33203125" customWidth="1"/>
    <col min="15" max="17" width="25.5546875" customWidth="1"/>
  </cols>
  <sheetData>
    <row r="1" spans="1:17" ht="56.7" customHeight="1">
      <c r="C1" s="6" t="s">
        <v>0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3" spans="1:17" ht="12.75" customHeight="1">
      <c r="A3" s="7"/>
      <c r="B3" s="8"/>
      <c r="C3" s="5" t="s">
        <v>1</v>
      </c>
      <c r="D3" s="5"/>
      <c r="E3" s="5"/>
      <c r="F3" s="5"/>
      <c r="G3" s="5"/>
      <c r="H3" s="5"/>
      <c r="I3" s="5"/>
      <c r="J3" s="4" t="s">
        <v>2</v>
      </c>
      <c r="K3" s="4"/>
      <c r="L3" s="4"/>
      <c r="M3" s="4"/>
      <c r="N3" s="4"/>
      <c r="O3" s="4"/>
      <c r="P3" s="10" t="s">
        <v>3</v>
      </c>
      <c r="Q3" s="11" t="s">
        <v>4</v>
      </c>
    </row>
    <row r="4" spans="1:17" ht="96.6">
      <c r="A4" s="7"/>
      <c r="B4" s="12" t="s">
        <v>5</v>
      </c>
      <c r="C4" s="9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15</v>
      </c>
      <c r="M4" s="13" t="s">
        <v>16</v>
      </c>
      <c r="N4" s="13" t="s">
        <v>17</v>
      </c>
      <c r="O4" s="13" t="s">
        <v>18</v>
      </c>
      <c r="P4" s="13"/>
      <c r="Q4" s="13" t="s">
        <v>19</v>
      </c>
    </row>
    <row r="5" spans="1:17" ht="13.8">
      <c r="A5" s="7"/>
      <c r="B5" s="14" t="s">
        <v>20</v>
      </c>
      <c r="C5" s="15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7">
        <f t="shared" ref="J5:J15" si="0">PRODUCT(D5,34.95)</f>
        <v>0</v>
      </c>
      <c r="K5" s="17">
        <f t="shared" ref="K5:K15" si="1">PRODUCT(E5,4.37)</f>
        <v>0</v>
      </c>
      <c r="L5" s="17">
        <f t="shared" ref="L5:L15" si="2">PRODUCT(F5,46.6)</f>
        <v>0</v>
      </c>
      <c r="M5" s="17">
        <f t="shared" ref="M5:M15" si="3">PRODUCT(G5,46.6)</f>
        <v>0</v>
      </c>
      <c r="N5" s="17">
        <f t="shared" ref="N5:N15" si="4">PRODUCT(H5,5.83)</f>
        <v>0</v>
      </c>
      <c r="O5" s="17">
        <f t="shared" ref="O5:O15" si="5">PRODUCT(I5,58.25)</f>
        <v>0</v>
      </c>
      <c r="P5" s="17">
        <f t="shared" ref="P5:P14" si="6">SUM(J5+K5+L5+M5+N5+O5)</f>
        <v>0</v>
      </c>
      <c r="Q5" s="18">
        <f t="shared" ref="Q5:Q15" si="7">C5-P5</f>
        <v>0</v>
      </c>
    </row>
    <row r="6" spans="1:17" ht="13.8">
      <c r="A6" s="7"/>
      <c r="B6" s="14" t="s">
        <v>21</v>
      </c>
      <c r="C6" s="15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7">
        <f t="shared" si="0"/>
        <v>0</v>
      </c>
      <c r="K6" s="17">
        <f t="shared" si="1"/>
        <v>0</v>
      </c>
      <c r="L6" s="17">
        <f t="shared" si="2"/>
        <v>0</v>
      </c>
      <c r="M6" s="17">
        <f t="shared" si="3"/>
        <v>0</v>
      </c>
      <c r="N6" s="17">
        <f t="shared" si="4"/>
        <v>0</v>
      </c>
      <c r="O6" s="17">
        <f t="shared" si="5"/>
        <v>0</v>
      </c>
      <c r="P6" s="17">
        <f t="shared" si="6"/>
        <v>0</v>
      </c>
      <c r="Q6" s="18">
        <f t="shared" si="7"/>
        <v>0</v>
      </c>
    </row>
    <row r="7" spans="1:17" ht="13.8">
      <c r="A7" s="7"/>
      <c r="B7" s="14" t="s">
        <v>22</v>
      </c>
      <c r="C7" s="15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7">
        <f t="shared" si="0"/>
        <v>0</v>
      </c>
      <c r="K7" s="17">
        <f t="shared" si="1"/>
        <v>0</v>
      </c>
      <c r="L7" s="17">
        <f t="shared" si="2"/>
        <v>0</v>
      </c>
      <c r="M7" s="17">
        <f t="shared" si="3"/>
        <v>0</v>
      </c>
      <c r="N7" s="17">
        <f t="shared" si="4"/>
        <v>0</v>
      </c>
      <c r="O7" s="17">
        <f t="shared" si="5"/>
        <v>0</v>
      </c>
      <c r="P7" s="17">
        <f t="shared" si="6"/>
        <v>0</v>
      </c>
      <c r="Q7" s="18">
        <f t="shared" si="7"/>
        <v>0</v>
      </c>
    </row>
    <row r="8" spans="1:17" ht="13.8">
      <c r="A8" s="7"/>
      <c r="B8" s="14" t="s">
        <v>23</v>
      </c>
      <c r="C8" s="15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7">
        <f t="shared" si="0"/>
        <v>0</v>
      </c>
      <c r="K8" s="17">
        <f t="shared" si="1"/>
        <v>0</v>
      </c>
      <c r="L8" s="17">
        <f t="shared" si="2"/>
        <v>0</v>
      </c>
      <c r="M8" s="17">
        <f t="shared" si="3"/>
        <v>0</v>
      </c>
      <c r="N8" s="17">
        <f t="shared" si="4"/>
        <v>0</v>
      </c>
      <c r="O8" s="17">
        <f t="shared" si="5"/>
        <v>0</v>
      </c>
      <c r="P8" s="17">
        <f t="shared" si="6"/>
        <v>0</v>
      </c>
      <c r="Q8" s="18">
        <f t="shared" si="7"/>
        <v>0</v>
      </c>
    </row>
    <row r="9" spans="1:17" ht="13.8">
      <c r="A9" s="7"/>
      <c r="B9" s="14" t="s">
        <v>24</v>
      </c>
      <c r="C9" s="15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7">
        <f t="shared" si="0"/>
        <v>0</v>
      </c>
      <c r="K9" s="17">
        <f t="shared" si="1"/>
        <v>0</v>
      </c>
      <c r="L9" s="17">
        <f t="shared" si="2"/>
        <v>0</v>
      </c>
      <c r="M9" s="17">
        <f t="shared" si="3"/>
        <v>0</v>
      </c>
      <c r="N9" s="17">
        <f t="shared" si="4"/>
        <v>0</v>
      </c>
      <c r="O9" s="17">
        <f t="shared" si="5"/>
        <v>0</v>
      </c>
      <c r="P9" s="17">
        <f t="shared" si="6"/>
        <v>0</v>
      </c>
      <c r="Q9" s="18">
        <f t="shared" si="7"/>
        <v>0</v>
      </c>
    </row>
    <row r="10" spans="1:17" ht="13.8">
      <c r="A10" s="7"/>
      <c r="B10" s="14" t="s">
        <v>25</v>
      </c>
      <c r="C10" s="15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7">
        <f t="shared" si="0"/>
        <v>0</v>
      </c>
      <c r="K10" s="17">
        <f t="shared" si="1"/>
        <v>0</v>
      </c>
      <c r="L10" s="17">
        <f t="shared" si="2"/>
        <v>0</v>
      </c>
      <c r="M10" s="17">
        <f t="shared" si="3"/>
        <v>0</v>
      </c>
      <c r="N10" s="17">
        <f t="shared" si="4"/>
        <v>0</v>
      </c>
      <c r="O10" s="17">
        <f t="shared" si="5"/>
        <v>0</v>
      </c>
      <c r="P10" s="17">
        <f t="shared" si="6"/>
        <v>0</v>
      </c>
      <c r="Q10" s="18">
        <f t="shared" si="7"/>
        <v>0</v>
      </c>
    </row>
    <row r="11" spans="1:17" ht="13.8">
      <c r="A11" s="7"/>
      <c r="B11" s="14" t="s">
        <v>26</v>
      </c>
      <c r="C11" s="15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7">
        <f t="shared" si="0"/>
        <v>0</v>
      </c>
      <c r="K11" s="17">
        <f t="shared" si="1"/>
        <v>0</v>
      </c>
      <c r="L11" s="17">
        <f t="shared" si="2"/>
        <v>0</v>
      </c>
      <c r="M11" s="17">
        <f t="shared" si="3"/>
        <v>0</v>
      </c>
      <c r="N11" s="17">
        <f t="shared" si="4"/>
        <v>0</v>
      </c>
      <c r="O11" s="17">
        <f t="shared" si="5"/>
        <v>0</v>
      </c>
      <c r="P11" s="17">
        <f t="shared" si="6"/>
        <v>0</v>
      </c>
      <c r="Q11" s="18">
        <f t="shared" si="7"/>
        <v>0</v>
      </c>
    </row>
    <row r="12" spans="1:17" ht="13.8">
      <c r="A12" s="7"/>
      <c r="B12" s="14" t="s">
        <v>27</v>
      </c>
      <c r="C12" s="15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7">
        <f t="shared" si="0"/>
        <v>0</v>
      </c>
      <c r="K12" s="17">
        <f t="shared" si="1"/>
        <v>0</v>
      </c>
      <c r="L12" s="17">
        <f t="shared" si="2"/>
        <v>0</v>
      </c>
      <c r="M12" s="17">
        <f t="shared" si="3"/>
        <v>0</v>
      </c>
      <c r="N12" s="17">
        <f t="shared" si="4"/>
        <v>0</v>
      </c>
      <c r="O12" s="17">
        <f t="shared" si="5"/>
        <v>0</v>
      </c>
      <c r="P12" s="17">
        <f t="shared" si="6"/>
        <v>0</v>
      </c>
      <c r="Q12" s="18">
        <f t="shared" si="7"/>
        <v>0</v>
      </c>
    </row>
    <row r="13" spans="1:17" ht="13.8">
      <c r="A13" s="7"/>
      <c r="B13" s="14" t="s">
        <v>28</v>
      </c>
      <c r="C13" s="15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7">
        <f t="shared" si="0"/>
        <v>0</v>
      </c>
      <c r="K13" s="17">
        <f t="shared" si="1"/>
        <v>0</v>
      </c>
      <c r="L13" s="17">
        <f t="shared" si="2"/>
        <v>0</v>
      </c>
      <c r="M13" s="17">
        <f t="shared" si="3"/>
        <v>0</v>
      </c>
      <c r="N13" s="17">
        <f t="shared" si="4"/>
        <v>0</v>
      </c>
      <c r="O13" s="17">
        <f t="shared" si="5"/>
        <v>0</v>
      </c>
      <c r="P13" s="17">
        <f t="shared" si="6"/>
        <v>0</v>
      </c>
      <c r="Q13" s="18">
        <f t="shared" si="7"/>
        <v>0</v>
      </c>
    </row>
    <row r="14" spans="1:17" ht="13.8">
      <c r="A14" s="7"/>
      <c r="B14" s="14" t="s">
        <v>29</v>
      </c>
      <c r="C14" s="15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7">
        <f t="shared" si="0"/>
        <v>0</v>
      </c>
      <c r="K14" s="17">
        <f t="shared" si="1"/>
        <v>0</v>
      </c>
      <c r="L14" s="17">
        <f t="shared" si="2"/>
        <v>0</v>
      </c>
      <c r="M14" s="17">
        <f t="shared" si="3"/>
        <v>0</v>
      </c>
      <c r="N14" s="17">
        <f t="shared" si="4"/>
        <v>0</v>
      </c>
      <c r="O14" s="17">
        <f t="shared" si="5"/>
        <v>0</v>
      </c>
      <c r="P14" s="17">
        <f t="shared" si="6"/>
        <v>0</v>
      </c>
      <c r="Q14" s="18">
        <f t="shared" si="7"/>
        <v>0</v>
      </c>
    </row>
    <row r="15" spans="1:17" ht="13.8">
      <c r="A15" s="7"/>
      <c r="B15" s="19" t="s">
        <v>30</v>
      </c>
      <c r="C15" s="15">
        <f>SUM(C5:C14)</f>
        <v>0</v>
      </c>
      <c r="D15" s="15">
        <f>SUM(D5:D14)</f>
        <v>0</v>
      </c>
      <c r="E15" s="15">
        <f>SUM(E5:E14)</f>
        <v>0</v>
      </c>
      <c r="F15" s="15">
        <f>SUM(F5:F14)</f>
        <v>0</v>
      </c>
      <c r="G15" s="15">
        <f>SUM(G5:G14)</f>
        <v>0</v>
      </c>
      <c r="H15" s="15">
        <f>SUM(H5:H8)</f>
        <v>0</v>
      </c>
      <c r="I15" s="15">
        <f>SUM(I5:I8)</f>
        <v>0</v>
      </c>
      <c r="J15" s="17">
        <f t="shared" si="0"/>
        <v>0</v>
      </c>
      <c r="K15" s="17">
        <f t="shared" si="1"/>
        <v>0</v>
      </c>
      <c r="L15" s="17">
        <f t="shared" si="2"/>
        <v>0</v>
      </c>
      <c r="M15" s="17">
        <f t="shared" si="3"/>
        <v>0</v>
      </c>
      <c r="N15" s="17">
        <f t="shared" si="4"/>
        <v>0</v>
      </c>
      <c r="O15" s="17">
        <f t="shared" si="5"/>
        <v>0</v>
      </c>
      <c r="P15" s="17">
        <f>SUM(P5:P8)</f>
        <v>0</v>
      </c>
      <c r="Q15" s="18">
        <f t="shared" si="7"/>
        <v>0</v>
      </c>
    </row>
    <row r="16" spans="1:17" ht="13.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8" spans="3:3" ht="14.4">
      <c r="C18" s="20" t="s">
        <v>31</v>
      </c>
    </row>
    <row r="19" spans="3:3" ht="14.4">
      <c r="C19" s="20" t="s">
        <v>32</v>
      </c>
    </row>
    <row r="20" spans="3:3" ht="14.4">
      <c r="C20" s="20" t="s">
        <v>33</v>
      </c>
    </row>
    <row r="21" spans="3:3" ht="14.4">
      <c r="C21" s="20" t="s">
        <v>34</v>
      </c>
    </row>
    <row r="22" spans="3:3" ht="14.4">
      <c r="C22" s="20" t="s">
        <v>35</v>
      </c>
    </row>
    <row r="23" spans="3:3" ht="14.4">
      <c r="C23" s="20" t="s">
        <v>36</v>
      </c>
    </row>
    <row r="24" spans="3:3" ht="14.4">
      <c r="C24" s="20" t="s">
        <v>37</v>
      </c>
    </row>
    <row r="25" spans="3:3" ht="14.4">
      <c r="C25" s="20" t="s">
        <v>38</v>
      </c>
    </row>
  </sheetData>
  <sheetProtection sheet="1" objects="1" scenarios="1" selectLockedCells="1"/>
  <mergeCells count="3">
    <mergeCell ref="C1:P1"/>
    <mergeCell ref="C3:I3"/>
    <mergeCell ref="J3:O3"/>
  </mergeCells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12"/>
  <sheetViews>
    <sheetView topLeftCell="B1" zoomScaleNormal="100" workbookViewId="0">
      <selection activeCell="E7" sqref="E7"/>
    </sheetView>
  </sheetViews>
  <sheetFormatPr baseColWidth="10" defaultColWidth="11.5546875" defaultRowHeight="13.2"/>
  <cols>
    <col min="2" max="2" width="15.44140625" customWidth="1"/>
    <col min="3" max="3" width="28" customWidth="1"/>
    <col min="4" max="17" width="25.5546875" customWidth="1"/>
  </cols>
  <sheetData>
    <row r="1" spans="2:17" ht="56.7" customHeight="1">
      <c r="C1" s="6" t="s">
        <v>39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3" spans="2:17" ht="13.35" customHeight="1">
      <c r="B3" s="8"/>
      <c r="C3" s="5" t="s">
        <v>1</v>
      </c>
      <c r="D3" s="5"/>
      <c r="E3" s="5"/>
      <c r="F3" s="5"/>
      <c r="G3" s="5"/>
      <c r="H3" s="5"/>
      <c r="I3" s="5"/>
      <c r="J3" s="4" t="s">
        <v>2</v>
      </c>
      <c r="K3" s="4"/>
      <c r="L3" s="4"/>
      <c r="M3" s="4"/>
      <c r="N3" s="4"/>
      <c r="O3" s="4"/>
      <c r="P3" s="21" t="s">
        <v>3</v>
      </c>
      <c r="Q3" s="11" t="s">
        <v>4</v>
      </c>
    </row>
    <row r="4" spans="2:17" ht="96.6">
      <c r="B4" s="12" t="s">
        <v>5</v>
      </c>
      <c r="C4" s="9" t="s">
        <v>40</v>
      </c>
      <c r="D4" s="13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41</v>
      </c>
      <c r="K4" s="13" t="s">
        <v>42</v>
      </c>
      <c r="L4" s="13" t="s">
        <v>43</v>
      </c>
      <c r="M4" s="13" t="s">
        <v>44</v>
      </c>
      <c r="N4" s="13" t="s">
        <v>45</v>
      </c>
      <c r="O4" s="13" t="s">
        <v>46</v>
      </c>
      <c r="P4" s="13"/>
      <c r="Q4" s="13" t="s">
        <v>19</v>
      </c>
    </row>
    <row r="5" spans="2:17" ht="13.8">
      <c r="B5" s="14" t="s">
        <v>47</v>
      </c>
      <c r="C5" s="15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7">
        <f>PRODUCT(D5,35.64)</f>
        <v>0</v>
      </c>
      <c r="K5" s="17">
        <f>PRODUCT(E5,4.46)</f>
        <v>0</v>
      </c>
      <c r="L5" s="17">
        <f>PRODUCT(F5,47.52)</f>
        <v>0</v>
      </c>
      <c r="M5" s="17">
        <f>PRODUCT(G5,47.52)</f>
        <v>0</v>
      </c>
      <c r="N5" s="17">
        <f>PRODUCT(H5,5.94)</f>
        <v>0</v>
      </c>
      <c r="O5" s="17">
        <f>PRODUCT(I5,59.4)</f>
        <v>0</v>
      </c>
      <c r="P5" s="17">
        <f>SUM(J5+K5+L5+M5+N5+O5)</f>
        <v>0</v>
      </c>
      <c r="Q5" s="18">
        <f>C5-P5</f>
        <v>0</v>
      </c>
    </row>
    <row r="6" spans="2:17" ht="13.8">
      <c r="B6" s="14" t="s">
        <v>48</v>
      </c>
      <c r="C6" s="15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7">
        <f>PRODUCT(D6,35.64)</f>
        <v>0</v>
      </c>
      <c r="K6" s="17">
        <f>PRODUCT(E6,4.46)</f>
        <v>0</v>
      </c>
      <c r="L6" s="17">
        <f>PRODUCT(F6,47.52)</f>
        <v>0</v>
      </c>
      <c r="M6" s="17">
        <f>PRODUCT(G6,47.52)</f>
        <v>0</v>
      </c>
      <c r="N6" s="17">
        <f>PRODUCT(H6,5.94)</f>
        <v>0</v>
      </c>
      <c r="O6" s="17">
        <f>PRODUCT(I6,59.4)</f>
        <v>0</v>
      </c>
      <c r="P6" s="17">
        <f>SUM(J6+K6+L6+M6+N6+O6)</f>
        <v>0</v>
      </c>
      <c r="Q6" s="18">
        <f>C6-P6</f>
        <v>0</v>
      </c>
    </row>
    <row r="7" spans="2:17" ht="13.8">
      <c r="B7" s="19" t="s">
        <v>30</v>
      </c>
      <c r="C7" s="15">
        <f t="shared" ref="C7:Q7" si="0">SUM(C5:C6)</f>
        <v>0</v>
      </c>
      <c r="D7" s="15">
        <f t="shared" si="0"/>
        <v>0</v>
      </c>
      <c r="E7" s="15">
        <f t="shared" si="0"/>
        <v>0</v>
      </c>
      <c r="F7" s="15">
        <f t="shared" si="0"/>
        <v>0</v>
      </c>
      <c r="G7" s="15">
        <f t="shared" si="0"/>
        <v>0</v>
      </c>
      <c r="H7" s="15">
        <f t="shared" si="0"/>
        <v>0</v>
      </c>
      <c r="I7" s="15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0</v>
      </c>
      <c r="P7" s="17">
        <f t="shared" si="0"/>
        <v>0</v>
      </c>
      <c r="Q7" s="18">
        <f t="shared" si="0"/>
        <v>0</v>
      </c>
    </row>
    <row r="8" spans="2:17" ht="13.8">
      <c r="B8" s="22"/>
      <c r="C8" s="22"/>
      <c r="D8" s="22"/>
      <c r="E8" s="22"/>
      <c r="F8" s="23"/>
      <c r="G8" s="23"/>
      <c r="H8" s="23"/>
    </row>
    <row r="9" spans="2:17" ht="13.8">
      <c r="B9" s="22"/>
      <c r="C9" s="22"/>
      <c r="D9" s="22"/>
      <c r="E9" s="22"/>
      <c r="F9" s="23"/>
      <c r="G9" s="23"/>
      <c r="H9" s="23"/>
    </row>
    <row r="10" spans="2:17" ht="13.8">
      <c r="B10" s="22"/>
      <c r="C10" s="22"/>
      <c r="D10" s="22"/>
      <c r="E10" s="22"/>
      <c r="F10" s="23"/>
      <c r="G10" s="23"/>
      <c r="H10" s="23"/>
    </row>
    <row r="11" spans="2:17" ht="13.8">
      <c r="B11" s="22"/>
      <c r="C11" s="22"/>
      <c r="D11" s="22"/>
      <c r="E11" s="22"/>
      <c r="F11" s="23"/>
      <c r="G11" s="23"/>
      <c r="H11" s="23"/>
    </row>
    <row r="12" spans="2:17" ht="13.8">
      <c r="B12" s="22"/>
      <c r="C12" s="22"/>
      <c r="D12" s="22"/>
      <c r="E12" s="22"/>
      <c r="F12" s="22"/>
      <c r="G12" s="24"/>
      <c r="H12" s="24"/>
    </row>
  </sheetData>
  <sheetProtection sheet="1" objects="1" scenarios="1" selectLockedCells="1"/>
  <mergeCells count="3">
    <mergeCell ref="C1:P1"/>
    <mergeCell ref="C3:I3"/>
    <mergeCell ref="J3:O3"/>
  </mergeCells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D6"/>
  <sheetViews>
    <sheetView zoomScaleNormal="100" workbookViewId="0">
      <selection activeCell="B5" sqref="B5"/>
    </sheetView>
  </sheetViews>
  <sheetFormatPr baseColWidth="10" defaultColWidth="11.5546875" defaultRowHeight="13.2"/>
  <cols>
    <col min="2" max="2" width="40" customWidth="1"/>
    <col min="4" max="4" width="23" customWidth="1"/>
  </cols>
  <sheetData>
    <row r="4" spans="2:4" ht="13.8">
      <c r="B4" s="13" t="s">
        <v>49</v>
      </c>
      <c r="C4" s="3" t="s">
        <v>50</v>
      </c>
      <c r="D4" s="3"/>
    </row>
    <row r="5" spans="2:4" ht="33.6" customHeight="1">
      <c r="B5" s="25">
        <f>'JANVIER A OCTOBRE'!Q15+'NOVEMBRE A DECEMBRE'!Q7</f>
        <v>0</v>
      </c>
      <c r="C5" s="2">
        <f>SUM('JANVIER A OCTOBRE'!P15+'NOVEMBRE A DECEMBRE'!P7)</f>
        <v>0</v>
      </c>
      <c r="D5" s="2"/>
    </row>
    <row r="6" spans="2:4" ht="68.7" customHeight="1">
      <c r="B6" s="26" t="s">
        <v>51</v>
      </c>
      <c r="C6" s="1" t="s">
        <v>52</v>
      </c>
      <c r="D6" s="1"/>
    </row>
  </sheetData>
  <sheetProtection sheet="1" objects="1" scenarios="1" insertColumns="0" insertRows="0" deleteColumns="0" deleteRows="0"/>
  <mergeCells count="3">
    <mergeCell ref="C4:D4"/>
    <mergeCell ref="C5:D5"/>
    <mergeCell ref="C6:D6"/>
  </mergeCells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406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JANVIER A OCTOBRE</vt:lpstr>
      <vt:lpstr>NOVEMBRE A DECEMBRE</vt:lpstr>
      <vt:lpstr>CUMUL ANNUEL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Honorine</dc:creator>
  <cp:lastModifiedBy>DESSALCES Honorine</cp:lastModifiedBy>
  <dcterms:created xsi:type="dcterms:W3CDTF">2025-04-10T11:57:34Z</dcterms:created>
  <dcterms:modified xsi:type="dcterms:W3CDTF">2025-04-10T11:57:34Z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2024-03-20T11:05:06Z</dcterms:created>
  <dc:creator/>
  <dc:description/>
  <dc:language>en-US</dc:language>
  <cp:lastModifiedBy/>
  <dcterms:modified xsi:type="dcterms:W3CDTF">2025-04-09T15:42:48Z</dcterms:modified>
  <cp:revision>14</cp:revision>
  <dc:subject/>
  <dc:title/>
</cp:coreProperties>
</file>